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orní Jiřetín\Management\Rozpočet\2025\"/>
    </mc:Choice>
  </mc:AlternateContent>
  <xr:revisionPtr revIDLastSave="0" documentId="13_ncr:1_{3316DF89-2981-4258-8655-C76DC9714F1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Město" sheetId="6" r:id="rId1"/>
    <sheet name="Komentář" sheetId="7" r:id="rId2"/>
    <sheet name="Výhledový rozpočet" sheetId="8" r:id="rId3"/>
    <sheet name="Návrh rozpočtu souhrnný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9" l="1"/>
  <c r="E10" i="8"/>
  <c r="C11" i="7" l="1"/>
  <c r="G28" i="6" l="1"/>
  <c r="D28" i="6" l="1"/>
  <c r="D35" i="6" s="1"/>
  <c r="E28" i="6"/>
  <c r="E35" i="6" s="1"/>
  <c r="F28" i="6"/>
  <c r="E14" i="8"/>
  <c r="G14" i="8" l="1"/>
  <c r="F14" i="8"/>
  <c r="G10" i="8"/>
  <c r="F10" i="8"/>
  <c r="G35" i="6" l="1"/>
  <c r="F35" i="6"/>
  <c r="H35" i="6" l="1"/>
  <c r="G9" i="9" l="1"/>
  <c r="G14" i="9"/>
</calcChain>
</file>

<file path=xl/sharedStrings.xml><?xml version="1.0" encoding="utf-8"?>
<sst xmlns="http://schemas.openxmlformats.org/spreadsheetml/2006/main" count="102" uniqueCount="83">
  <si>
    <t>účet</t>
  </si>
  <si>
    <t>ZŠ</t>
  </si>
  <si>
    <t>MŠ</t>
  </si>
  <si>
    <t>ŠD</t>
  </si>
  <si>
    <t>ŠJ</t>
  </si>
  <si>
    <t>knihy, tisk</t>
  </si>
  <si>
    <t>čistící prostředky</t>
  </si>
  <si>
    <t>pohonné hmoty, maziva</t>
  </si>
  <si>
    <t>čipy</t>
  </si>
  <si>
    <t>malování</t>
  </si>
  <si>
    <t>údržba SW, licence</t>
  </si>
  <si>
    <t>revize, kontroly</t>
  </si>
  <si>
    <t>cestovné</t>
  </si>
  <si>
    <t>náklady na reprezentaci</t>
  </si>
  <si>
    <t>ostatní služby</t>
  </si>
  <si>
    <t>pracovní oděvy</t>
  </si>
  <si>
    <t>pracovně lékařské služby</t>
  </si>
  <si>
    <t>odpisy DHM</t>
  </si>
  <si>
    <t>odpisy staveb</t>
  </si>
  <si>
    <t>popis</t>
  </si>
  <si>
    <t>úplata MŠ</t>
  </si>
  <si>
    <t>úplata ŠD</t>
  </si>
  <si>
    <t>CELKEM</t>
  </si>
  <si>
    <t>částka</t>
  </si>
  <si>
    <t>komentář</t>
  </si>
  <si>
    <t>Základní škola a Mateřská škola Horní Jiřetín</t>
  </si>
  <si>
    <t>příspěvková organizace</t>
  </si>
  <si>
    <t>IČO 70838976</t>
  </si>
  <si>
    <t>Výnosy celkem</t>
  </si>
  <si>
    <t>příspěvek od zřizovatele</t>
  </si>
  <si>
    <t>ostatní výnosy</t>
  </si>
  <si>
    <t>Naklady celkem</t>
  </si>
  <si>
    <t>osobní náklady</t>
  </si>
  <si>
    <t>provozní náklady</t>
  </si>
  <si>
    <t>Ing.Klára Křivánková</t>
  </si>
  <si>
    <t>ředitelka ZŠ a MŠ Horní Jiřetín</t>
  </si>
  <si>
    <t>Služby</t>
  </si>
  <si>
    <t>Zákonné sociální náklady</t>
  </si>
  <si>
    <t>Pojištění a jiné náklady</t>
  </si>
  <si>
    <t>Odpisy</t>
  </si>
  <si>
    <t>Cestovné</t>
  </si>
  <si>
    <t>Náklady na reprezentaci</t>
  </si>
  <si>
    <t>Spotřební materiál</t>
  </si>
  <si>
    <t>Energie</t>
  </si>
  <si>
    <t>Oprava, udržování, revize</t>
  </si>
  <si>
    <t>voda, elektřina, pevná paliva</t>
  </si>
  <si>
    <t>spotř. materiál, kancel. potř., DHM</t>
  </si>
  <si>
    <t>materiál na opravu</t>
  </si>
  <si>
    <t>telefony, internet, popelnice, pošta</t>
  </si>
  <si>
    <t>školení</t>
  </si>
  <si>
    <t>Užití fondu investic</t>
  </si>
  <si>
    <t>Čerpání z fondu investic</t>
  </si>
  <si>
    <t>v tis. Kč</t>
  </si>
  <si>
    <t>Investice</t>
  </si>
  <si>
    <t>Mzdové náklady</t>
  </si>
  <si>
    <t>pojištění žáků a majetku, zák. poj.</t>
  </si>
  <si>
    <t>Požadavek na zřizovatele</t>
  </si>
  <si>
    <t>Ing. Klára Křivánková</t>
  </si>
  <si>
    <t>602 - výnosy</t>
  </si>
  <si>
    <t xml:space="preserve">DOPP </t>
  </si>
  <si>
    <t>oprava, údržba</t>
  </si>
  <si>
    <t>Užití fondu investic            (vlastní zdroje)</t>
  </si>
  <si>
    <t>dotace na přímé náklady z KÚ</t>
  </si>
  <si>
    <t>Nákup  majetku</t>
  </si>
  <si>
    <t>DHM a DNM do 40 tis.</t>
  </si>
  <si>
    <t>Náklady nad rámec běžných výdajů</t>
  </si>
  <si>
    <t>dotace z  Ústeckého kraje na přímé náklady</t>
  </si>
  <si>
    <t>učební pomůcky</t>
  </si>
  <si>
    <t>NÁVRH ROZPOČTU NA ROK 2025 - ZŠ a MŠ Horní Jiřetín</t>
  </si>
  <si>
    <t>V Horním Jiřetíně  dne 20. listopadu 2024</t>
  </si>
  <si>
    <t>ROZPOČET 2025 CELKEM</t>
  </si>
  <si>
    <t>multifunkční barevná laserová tiskárna - centrální do ZŠ</t>
  </si>
  <si>
    <t>oprava podlahy v ložnici MŠ včetně výměny OSB desek</t>
  </si>
  <si>
    <t xml:space="preserve">obklady - suterén - místnost pro keramický kroužek </t>
  </si>
  <si>
    <t xml:space="preserve"> INV</t>
  </si>
  <si>
    <t>INV</t>
  </si>
  <si>
    <t>balanční lávka na zahradu MŠ</t>
  </si>
  <si>
    <t>středisko</t>
  </si>
  <si>
    <t>zvětšení výdejního okna</t>
  </si>
  <si>
    <t>Návrh střednědobého výhledu 2026-2028</t>
  </si>
  <si>
    <t>Rozpočet na rok 2025</t>
  </si>
  <si>
    <t>přímé náklady KÚ (platy, odvody, FKSP, ONIV)</t>
  </si>
  <si>
    <t>KOMENTÁŘ K NÁVRHU ROZPOČTU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</si>
</sst>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4" borderId="3" xfId="0" applyFill="1" applyBorder="1"/>
    <xf numFmtId="0" fontId="0" fillId="4" borderId="1" xfId="0" applyFill="1" applyBorder="1"/>
    <xf numFmtId="0" fontId="0" fillId="4" borderId="6" xfId="0" applyFill="1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5" borderId="1" xfId="0" applyFont="1" applyFill="1" applyBorder="1" applyAlignment="1">
      <alignment horizontal="center"/>
    </xf>
    <xf numFmtId="0" fontId="4" fillId="0" borderId="0" xfId="0" applyFont="1"/>
    <xf numFmtId="0" fontId="0" fillId="0" borderId="29" xfId="0" applyBorder="1"/>
    <xf numFmtId="0" fontId="0" fillId="0" borderId="30" xfId="0" applyBorder="1"/>
    <xf numFmtId="3" fontId="0" fillId="0" borderId="1" xfId="0" applyNumberFormat="1" applyBorder="1"/>
    <xf numFmtId="0" fontId="0" fillId="0" borderId="10" xfId="0" applyBorder="1"/>
    <xf numFmtId="0" fontId="2" fillId="0" borderId="1" xfId="0" applyFont="1" applyBorder="1" applyAlignment="1">
      <alignment horizontal="center"/>
    </xf>
    <xf numFmtId="0" fontId="2" fillId="3" borderId="13" xfId="0" applyFont="1" applyFill="1" applyBorder="1"/>
    <xf numFmtId="0" fontId="0" fillId="3" borderId="29" xfId="0" applyFill="1" applyBorder="1"/>
    <xf numFmtId="3" fontId="2" fillId="3" borderId="1" xfId="0" applyNumberFormat="1" applyFont="1" applyFill="1" applyBorder="1"/>
    <xf numFmtId="0" fontId="0" fillId="3" borderId="30" xfId="0" applyFill="1" applyBorder="1"/>
    <xf numFmtId="4" fontId="0" fillId="0" borderId="3" xfId="0" applyNumberFormat="1" applyBorder="1" applyAlignment="1">
      <alignment horizontal="center"/>
    </xf>
    <xf numFmtId="4" fontId="0" fillId="4" borderId="3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4" fontId="0" fillId="4" borderId="2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0" fillId="4" borderId="12" xfId="0" applyNumberFormat="1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/>
    </xf>
    <xf numFmtId="4" fontId="0" fillId="4" borderId="16" xfId="0" applyNumberForma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/>
    </xf>
    <xf numFmtId="4" fontId="0" fillId="4" borderId="11" xfId="0" applyNumberFormat="1" applyFill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0" fillId="0" borderId="3" xfId="0" applyNumberFormat="1" applyBorder="1"/>
    <xf numFmtId="4" fontId="0" fillId="0" borderId="4" xfId="0" applyNumberFormat="1" applyBorder="1"/>
    <xf numFmtId="4" fontId="0" fillId="0" borderId="6" xfId="0" applyNumberForma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0" fillId="0" borderId="6" xfId="0" applyNumberFormat="1" applyBorder="1"/>
    <xf numFmtId="4" fontId="0" fillId="0" borderId="7" xfId="0" applyNumberFormat="1" applyBorder="1"/>
    <xf numFmtId="0" fontId="1" fillId="0" borderId="1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34" xfId="0" applyFont="1" applyFill="1" applyBorder="1"/>
    <xf numFmtId="4" fontId="5" fillId="3" borderId="34" xfId="0" applyNumberFormat="1" applyFont="1" applyFill="1" applyBorder="1" applyAlignment="1">
      <alignment horizontal="center"/>
    </xf>
    <xf numFmtId="4" fontId="5" fillId="3" borderId="34" xfId="0" applyNumberFormat="1" applyFont="1" applyFill="1" applyBorder="1" applyAlignment="1">
      <alignment horizontal="center" vertical="center"/>
    </xf>
    <xf numFmtId="4" fontId="5" fillId="3" borderId="35" xfId="0" applyNumberFormat="1" applyFont="1" applyFill="1" applyBorder="1" applyAlignment="1">
      <alignment horizontal="center"/>
    </xf>
    <xf numFmtId="0" fontId="0" fillId="0" borderId="10" xfId="0" applyBorder="1" applyAlignment="1">
      <alignment wrapText="1"/>
    </xf>
    <xf numFmtId="0" fontId="2" fillId="0" borderId="1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/>
    </xf>
    <xf numFmtId="4" fontId="6" fillId="3" borderId="28" xfId="0" applyNumberFormat="1" applyFont="1" applyFill="1" applyBorder="1" applyAlignment="1">
      <alignment horizontal="center"/>
    </xf>
    <xf numFmtId="4" fontId="6" fillId="3" borderId="1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FF"/>
      <color rgb="FFEAEAEA"/>
      <color rgb="FFDDDDDD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workbookViewId="0">
      <selection activeCell="I23" sqref="I23"/>
    </sheetView>
  </sheetViews>
  <sheetFormatPr defaultRowHeight="15" x14ac:dyDescent="0.25"/>
  <cols>
    <col min="2" max="2" width="16.140625" customWidth="1"/>
    <col min="3" max="3" width="32.5703125" customWidth="1"/>
    <col min="4" max="4" width="15.85546875" customWidth="1"/>
    <col min="5" max="5" width="14.85546875" customWidth="1"/>
    <col min="6" max="6" width="15.28515625" customWidth="1"/>
    <col min="7" max="7" width="16.5703125" customWidth="1"/>
    <col min="9" max="9" width="11.42578125" bestFit="1" customWidth="1"/>
    <col min="13" max="13" width="11.42578125" bestFit="1" customWidth="1"/>
  </cols>
  <sheetData>
    <row r="1" spans="1:9" ht="24" thickBot="1" x14ac:dyDescent="0.4">
      <c r="A1" s="81" t="s">
        <v>68</v>
      </c>
      <c r="B1" s="82"/>
      <c r="C1" s="82"/>
      <c r="D1" s="82"/>
      <c r="E1" s="82"/>
      <c r="F1" s="82"/>
      <c r="G1" s="83"/>
    </row>
    <row r="2" spans="1:9" ht="19.5" thickBot="1" x14ac:dyDescent="0.35">
      <c r="A2" s="92" t="s">
        <v>0</v>
      </c>
      <c r="B2" s="93"/>
      <c r="C2" s="10" t="s">
        <v>19</v>
      </c>
      <c r="D2" s="12" t="s">
        <v>1</v>
      </c>
      <c r="E2" s="60" t="s">
        <v>2</v>
      </c>
      <c r="F2" s="61" t="s">
        <v>3</v>
      </c>
      <c r="G2" s="59" t="s">
        <v>4</v>
      </c>
    </row>
    <row r="3" spans="1:9" ht="15" customHeight="1" x14ac:dyDescent="0.25">
      <c r="A3" s="84" t="s">
        <v>42</v>
      </c>
      <c r="B3" s="85"/>
      <c r="C3" s="6" t="s">
        <v>67</v>
      </c>
      <c r="D3" s="25">
        <v>15500</v>
      </c>
      <c r="E3" s="26"/>
      <c r="F3" s="26"/>
      <c r="G3" s="27"/>
    </row>
    <row r="4" spans="1:9" ht="15" customHeight="1" x14ac:dyDescent="0.25">
      <c r="A4" s="86"/>
      <c r="B4" s="87"/>
      <c r="C4" s="7" t="s">
        <v>47</v>
      </c>
      <c r="D4" s="28">
        <v>15000</v>
      </c>
      <c r="E4" s="29">
        <v>10000</v>
      </c>
      <c r="F4" s="29"/>
      <c r="G4" s="30">
        <v>15000</v>
      </c>
    </row>
    <row r="5" spans="1:9" ht="15" customHeight="1" x14ac:dyDescent="0.25">
      <c r="A5" s="86"/>
      <c r="B5" s="87"/>
      <c r="C5" s="7" t="s">
        <v>5</v>
      </c>
      <c r="D5" s="28">
        <v>5000</v>
      </c>
      <c r="E5" s="29">
        <v>7000</v>
      </c>
      <c r="F5" s="29">
        <v>5000</v>
      </c>
      <c r="G5" s="30">
        <v>1000</v>
      </c>
    </row>
    <row r="6" spans="1:9" ht="15" customHeight="1" x14ac:dyDescent="0.25">
      <c r="A6" s="86"/>
      <c r="B6" s="87"/>
      <c r="C6" s="7" t="s">
        <v>6</v>
      </c>
      <c r="D6" s="28">
        <v>45000</v>
      </c>
      <c r="E6" s="29">
        <v>45000</v>
      </c>
      <c r="F6" s="29">
        <v>18000</v>
      </c>
      <c r="G6" s="30">
        <v>50000</v>
      </c>
    </row>
    <row r="7" spans="1:9" ht="15" customHeight="1" x14ac:dyDescent="0.25">
      <c r="A7" s="86"/>
      <c r="B7" s="87"/>
      <c r="C7" s="7" t="s">
        <v>46</v>
      </c>
      <c r="D7" s="28">
        <v>176100</v>
      </c>
      <c r="E7" s="29">
        <v>115000</v>
      </c>
      <c r="F7" s="29">
        <v>60000</v>
      </c>
      <c r="G7" s="30">
        <v>30000</v>
      </c>
    </row>
    <row r="8" spans="1:9" ht="15" customHeight="1" x14ac:dyDescent="0.25">
      <c r="A8" s="86"/>
      <c r="B8" s="87"/>
      <c r="C8" s="7" t="s">
        <v>7</v>
      </c>
      <c r="D8" s="28">
        <v>10000</v>
      </c>
      <c r="E8" s="29">
        <v>12000</v>
      </c>
      <c r="F8" s="29"/>
      <c r="G8" s="30"/>
    </row>
    <row r="9" spans="1:9" ht="15.75" customHeight="1" thickBot="1" x14ac:dyDescent="0.3">
      <c r="A9" s="88"/>
      <c r="B9" s="89"/>
      <c r="C9" s="8" t="s">
        <v>8</v>
      </c>
      <c r="D9" s="31"/>
      <c r="E9" s="31"/>
      <c r="F9" s="31"/>
      <c r="G9" s="32">
        <v>9000</v>
      </c>
    </row>
    <row r="10" spans="1:9" ht="15" customHeight="1" thickBot="1" x14ac:dyDescent="0.3">
      <c r="A10" s="69" t="s">
        <v>43</v>
      </c>
      <c r="B10" s="70"/>
      <c r="C10" s="4" t="s">
        <v>45</v>
      </c>
      <c r="D10" s="26">
        <v>174480</v>
      </c>
      <c r="E10" s="26"/>
      <c r="F10" s="26"/>
      <c r="G10" s="27"/>
    </row>
    <row r="11" spans="1:9" ht="15" customHeight="1" x14ac:dyDescent="0.25">
      <c r="A11" s="69" t="s">
        <v>44</v>
      </c>
      <c r="B11" s="70"/>
      <c r="C11" s="4" t="s">
        <v>60</v>
      </c>
      <c r="D11" s="26">
        <v>300000</v>
      </c>
      <c r="E11" s="33">
        <v>240000</v>
      </c>
      <c r="F11" s="26">
        <v>60000</v>
      </c>
      <c r="G11" s="27">
        <v>131000</v>
      </c>
      <c r="I11" s="42"/>
    </row>
    <row r="12" spans="1:9" ht="15" customHeight="1" x14ac:dyDescent="0.25">
      <c r="A12" s="90"/>
      <c r="B12" s="91"/>
      <c r="C12" s="2" t="s">
        <v>9</v>
      </c>
      <c r="D12" s="29">
        <v>85000</v>
      </c>
      <c r="E12" s="29">
        <v>85000</v>
      </c>
      <c r="F12" s="29"/>
      <c r="G12" s="30">
        <v>50000</v>
      </c>
      <c r="I12" s="42"/>
    </row>
    <row r="13" spans="1:9" ht="15" customHeight="1" x14ac:dyDescent="0.25">
      <c r="A13" s="90"/>
      <c r="B13" s="91"/>
      <c r="C13" s="2" t="s">
        <v>10</v>
      </c>
      <c r="D13" s="29">
        <v>196000</v>
      </c>
      <c r="E13" s="29"/>
      <c r="F13" s="29"/>
      <c r="G13" s="30">
        <v>27000</v>
      </c>
    </row>
    <row r="14" spans="1:9" ht="15.75" customHeight="1" thickBot="1" x14ac:dyDescent="0.3">
      <c r="A14" s="71"/>
      <c r="B14" s="72"/>
      <c r="C14" s="3" t="s">
        <v>11</v>
      </c>
      <c r="D14" s="34">
        <v>204200</v>
      </c>
      <c r="E14" s="34"/>
      <c r="F14" s="34"/>
      <c r="G14" s="35">
        <v>18000</v>
      </c>
    </row>
    <row r="15" spans="1:9" ht="15.75" thickBot="1" x14ac:dyDescent="0.3">
      <c r="A15" s="67" t="s">
        <v>40</v>
      </c>
      <c r="B15" s="68"/>
      <c r="C15" s="19" t="s">
        <v>12</v>
      </c>
      <c r="D15" s="36">
        <v>30000</v>
      </c>
      <c r="E15" s="36">
        <v>5000</v>
      </c>
      <c r="F15" s="36">
        <v>2000</v>
      </c>
      <c r="G15" s="38"/>
    </row>
    <row r="16" spans="1:9" ht="15.75" thickBot="1" x14ac:dyDescent="0.3">
      <c r="A16" s="67" t="s">
        <v>41</v>
      </c>
      <c r="B16" s="68"/>
      <c r="C16" s="19" t="s">
        <v>13</v>
      </c>
      <c r="D16" s="36">
        <v>25000</v>
      </c>
      <c r="E16" s="36">
        <v>2000</v>
      </c>
      <c r="F16" s="37"/>
      <c r="G16" s="38"/>
    </row>
    <row r="17" spans="1:13" ht="15" customHeight="1" x14ac:dyDescent="0.25">
      <c r="A17" s="69" t="s">
        <v>36</v>
      </c>
      <c r="B17" s="70"/>
      <c r="C17" s="2" t="s">
        <v>48</v>
      </c>
      <c r="D17" s="39">
        <v>150000</v>
      </c>
      <c r="E17" s="40"/>
      <c r="F17" s="40"/>
      <c r="G17" s="41">
        <v>12000</v>
      </c>
    </row>
    <row r="18" spans="1:13" ht="15.75" customHeight="1" thickBot="1" x14ac:dyDescent="0.3">
      <c r="A18" s="71"/>
      <c r="B18" s="72"/>
      <c r="C18" s="5" t="s">
        <v>14</v>
      </c>
      <c r="D18" s="31">
        <v>430000</v>
      </c>
      <c r="E18" s="31">
        <v>15000</v>
      </c>
      <c r="F18" s="31"/>
      <c r="G18" s="32"/>
    </row>
    <row r="19" spans="1:13" ht="15.75" customHeight="1" x14ac:dyDescent="0.25">
      <c r="A19" s="95" t="s">
        <v>54</v>
      </c>
      <c r="B19" s="96"/>
      <c r="C19" s="3" t="s">
        <v>59</v>
      </c>
      <c r="D19" s="34">
        <v>16000</v>
      </c>
      <c r="E19" s="34"/>
      <c r="F19" s="34"/>
      <c r="G19" s="35"/>
    </row>
    <row r="20" spans="1:13" ht="15" customHeight="1" x14ac:dyDescent="0.25">
      <c r="A20" s="73" t="s">
        <v>37</v>
      </c>
      <c r="B20" s="74"/>
      <c r="C20" s="2" t="s">
        <v>49</v>
      </c>
      <c r="D20" s="29">
        <v>10000</v>
      </c>
      <c r="E20" s="29"/>
      <c r="F20" s="29"/>
      <c r="G20" s="30">
        <v>3000</v>
      </c>
    </row>
    <row r="21" spans="1:13" ht="15" customHeight="1" x14ac:dyDescent="0.25">
      <c r="A21" s="75"/>
      <c r="B21" s="76"/>
      <c r="C21" s="2" t="s">
        <v>15</v>
      </c>
      <c r="D21" s="29">
        <v>10000</v>
      </c>
      <c r="E21" s="29">
        <v>6000</v>
      </c>
      <c r="F21" s="29"/>
      <c r="G21" s="30">
        <v>12000</v>
      </c>
    </row>
    <row r="22" spans="1:13" ht="15.75" customHeight="1" thickBot="1" x14ac:dyDescent="0.3">
      <c r="A22" s="77"/>
      <c r="B22" s="78"/>
      <c r="C22" s="5" t="s">
        <v>16</v>
      </c>
      <c r="D22" s="31">
        <v>10000</v>
      </c>
      <c r="E22" s="31"/>
      <c r="F22" s="31"/>
      <c r="G22" s="32"/>
    </row>
    <row r="23" spans="1:13" ht="15" customHeight="1" thickBot="1" x14ac:dyDescent="0.3">
      <c r="A23" s="79" t="s">
        <v>38</v>
      </c>
      <c r="B23" s="80"/>
      <c r="C23" s="4" t="s">
        <v>55</v>
      </c>
      <c r="D23" s="26">
        <v>48000</v>
      </c>
      <c r="E23" s="26"/>
      <c r="F23" s="26"/>
      <c r="G23" s="27"/>
    </row>
    <row r="24" spans="1:13" ht="15" customHeight="1" x14ac:dyDescent="0.25">
      <c r="A24" s="69" t="s">
        <v>39</v>
      </c>
      <c r="B24" s="70"/>
      <c r="C24" s="4" t="s">
        <v>17</v>
      </c>
      <c r="D24" s="26">
        <v>155487</v>
      </c>
      <c r="E24" s="26"/>
      <c r="F24" s="26"/>
      <c r="G24" s="27"/>
    </row>
    <row r="25" spans="1:13" ht="15.75" customHeight="1" thickBot="1" x14ac:dyDescent="0.3">
      <c r="A25" s="71"/>
      <c r="B25" s="72"/>
      <c r="C25" s="5" t="s">
        <v>18</v>
      </c>
      <c r="D25" s="31">
        <v>302474</v>
      </c>
      <c r="E25" s="31"/>
      <c r="F25" s="31"/>
      <c r="G25" s="32"/>
    </row>
    <row r="26" spans="1:13" ht="15" customHeight="1" thickBot="1" x14ac:dyDescent="0.3">
      <c r="A26" s="102" t="s">
        <v>63</v>
      </c>
      <c r="B26" s="103"/>
      <c r="C26" s="19" t="s">
        <v>64</v>
      </c>
      <c r="D26" s="36">
        <v>75000</v>
      </c>
      <c r="E26" s="36">
        <v>227900</v>
      </c>
      <c r="F26" s="36">
        <v>20000</v>
      </c>
      <c r="G26" s="51"/>
    </row>
    <row r="27" spans="1:13" ht="15" customHeight="1" thickBot="1" x14ac:dyDescent="0.3">
      <c r="A27" s="102" t="s">
        <v>53</v>
      </c>
      <c r="B27" s="103"/>
      <c r="C27" s="66"/>
      <c r="D27" s="36">
        <v>80000</v>
      </c>
      <c r="E27" s="36">
        <v>60000</v>
      </c>
      <c r="F27" s="36"/>
      <c r="G27" s="51"/>
    </row>
    <row r="28" spans="1:13" ht="19.5" thickBot="1" x14ac:dyDescent="0.35">
      <c r="A28" s="104"/>
      <c r="B28" s="105"/>
      <c r="C28" s="62"/>
      <c r="D28" s="63">
        <f>SUM(D3:D27)</f>
        <v>2568241</v>
      </c>
      <c r="E28" s="63">
        <f>SUM(E3:E27)</f>
        <v>829900</v>
      </c>
      <c r="F28" s="64">
        <f>SUM(F3:F26)</f>
        <v>165000</v>
      </c>
      <c r="G28" s="65">
        <f>SUM(G3:G27)</f>
        <v>358000</v>
      </c>
      <c r="I28" s="42"/>
    </row>
    <row r="29" spans="1:13" ht="15.75" thickBot="1" x14ac:dyDescent="0.3">
      <c r="M29" s="42"/>
    </row>
    <row r="30" spans="1:13" x14ac:dyDescent="0.25">
      <c r="A30" s="107" t="s">
        <v>61</v>
      </c>
      <c r="B30" s="108"/>
      <c r="C30" s="4"/>
      <c r="D30" s="52"/>
      <c r="E30" s="53"/>
      <c r="F30" s="53"/>
      <c r="G30" s="54"/>
      <c r="M30" s="42"/>
    </row>
    <row r="31" spans="1:13" ht="15.75" thickBot="1" x14ac:dyDescent="0.3">
      <c r="A31" s="109"/>
      <c r="B31" s="110"/>
      <c r="C31" s="5"/>
      <c r="D31" s="55"/>
      <c r="E31" s="56"/>
      <c r="F31" s="57"/>
      <c r="G31" s="58"/>
      <c r="M31" s="42"/>
    </row>
    <row r="32" spans="1:13" ht="15" customHeight="1" x14ac:dyDescent="0.25">
      <c r="A32" s="111" t="s">
        <v>58</v>
      </c>
      <c r="B32" s="112"/>
      <c r="C32" s="4" t="s">
        <v>20</v>
      </c>
      <c r="D32" s="53"/>
      <c r="E32" s="25">
        <v>130000</v>
      </c>
      <c r="F32" s="53"/>
      <c r="G32" s="54"/>
      <c r="H32" s="42"/>
      <c r="I32" s="42"/>
    </row>
    <row r="33" spans="1:10" ht="15" customHeight="1" thickBot="1" x14ac:dyDescent="0.3">
      <c r="A33" s="113"/>
      <c r="B33" s="114"/>
      <c r="C33" s="5" t="s">
        <v>21</v>
      </c>
      <c r="D33" s="57"/>
      <c r="E33" s="57"/>
      <c r="F33" s="55">
        <v>100000</v>
      </c>
      <c r="G33" s="58"/>
      <c r="H33" s="42"/>
      <c r="I33" s="42"/>
    </row>
    <row r="34" spans="1:10" ht="15.75" thickBot="1" x14ac:dyDescent="0.3">
      <c r="D34" s="42"/>
      <c r="E34" s="42"/>
      <c r="F34" s="42"/>
      <c r="G34" s="42"/>
      <c r="H34" s="100" t="s">
        <v>56</v>
      </c>
      <c r="I34" s="100"/>
      <c r="J34" s="100"/>
    </row>
    <row r="35" spans="1:10" ht="21.75" thickBot="1" x14ac:dyDescent="0.4">
      <c r="A35" s="101" t="s">
        <v>70</v>
      </c>
      <c r="B35" s="101"/>
      <c r="C35" s="101"/>
      <c r="D35" s="43">
        <f>D28-D30</f>
        <v>2568241</v>
      </c>
      <c r="E35" s="43">
        <f>E28-E31-E32</f>
        <v>699900</v>
      </c>
      <c r="F35" s="43">
        <f>F28-F33</f>
        <v>65000</v>
      </c>
      <c r="G35" s="44">
        <f>G28-G32-G33</f>
        <v>358000</v>
      </c>
      <c r="H35" s="97">
        <f>SUM(D35:G35)</f>
        <v>3691141</v>
      </c>
      <c r="I35" s="98"/>
      <c r="J35" s="99"/>
    </row>
    <row r="36" spans="1:10" x14ac:dyDescent="0.25">
      <c r="H36" s="106"/>
      <c r="I36" s="106"/>
    </row>
    <row r="37" spans="1:10" x14ac:dyDescent="0.25">
      <c r="D37" s="11"/>
      <c r="E37" s="11"/>
      <c r="F37" s="11"/>
      <c r="G37" s="11"/>
    </row>
    <row r="38" spans="1:10" x14ac:dyDescent="0.25">
      <c r="B38" s="94" t="s">
        <v>69</v>
      </c>
      <c r="C38" s="94"/>
      <c r="D38" s="94"/>
      <c r="E38" s="94"/>
      <c r="F38" s="94"/>
      <c r="G38" s="94"/>
      <c r="H38" s="94"/>
    </row>
    <row r="39" spans="1:10" x14ac:dyDescent="0.25">
      <c r="F39" s="106" t="s">
        <v>57</v>
      </c>
      <c r="G39" s="106"/>
      <c r="H39" s="106"/>
    </row>
    <row r="40" spans="1:10" x14ac:dyDescent="0.25">
      <c r="A40" s="94"/>
      <c r="B40" s="94"/>
      <c r="C40" s="94"/>
      <c r="F40" s="106" t="s">
        <v>35</v>
      </c>
      <c r="G40" s="106"/>
      <c r="H40" s="106"/>
    </row>
  </sheetData>
  <mergeCells count="25">
    <mergeCell ref="A40:C40"/>
    <mergeCell ref="A19:B19"/>
    <mergeCell ref="H35:J35"/>
    <mergeCell ref="H34:J34"/>
    <mergeCell ref="A35:C35"/>
    <mergeCell ref="A24:B25"/>
    <mergeCell ref="A26:B26"/>
    <mergeCell ref="A28:B28"/>
    <mergeCell ref="A27:B27"/>
    <mergeCell ref="B38:H38"/>
    <mergeCell ref="F39:H39"/>
    <mergeCell ref="F40:H40"/>
    <mergeCell ref="A30:B31"/>
    <mergeCell ref="H36:I36"/>
    <mergeCell ref="A32:B33"/>
    <mergeCell ref="A16:B16"/>
    <mergeCell ref="A17:B18"/>
    <mergeCell ref="A20:B22"/>
    <mergeCell ref="A23:B23"/>
    <mergeCell ref="A1:G1"/>
    <mergeCell ref="A3:B9"/>
    <mergeCell ref="A10:B10"/>
    <mergeCell ref="A11:B14"/>
    <mergeCell ref="A15:B15"/>
    <mergeCell ref="A2:B2"/>
  </mergeCells>
  <pageMargins left="0.31496062992125984" right="0.31496062992125984" top="0.39370078740157483" bottom="0.19685039370078741" header="0.31496062992125984" footer="0.11811023622047245"/>
  <pageSetup paperSize="9" scale="90" orientation="landscape" r:id="rId1"/>
  <ignoredErrors>
    <ignoredError sqref="F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3"/>
  <sheetViews>
    <sheetView workbookViewId="0">
      <selection activeCell="D6" sqref="D6"/>
    </sheetView>
  </sheetViews>
  <sheetFormatPr defaultRowHeight="15" x14ac:dyDescent="0.25"/>
  <cols>
    <col min="1" max="2" width="9.140625" style="11"/>
    <col min="3" max="3" width="16.85546875" customWidth="1"/>
    <col min="4" max="4" width="82.28515625" style="13" customWidth="1"/>
  </cols>
  <sheetData>
    <row r="1" spans="1:4" ht="18.75" x14ac:dyDescent="0.3">
      <c r="A1" s="116" t="s">
        <v>82</v>
      </c>
      <c r="B1" s="116"/>
      <c r="C1" s="116"/>
      <c r="D1" s="116"/>
    </row>
    <row r="4" spans="1:4" ht="18.75" x14ac:dyDescent="0.3">
      <c r="A4" s="115" t="s">
        <v>65</v>
      </c>
      <c r="B4" s="115"/>
      <c r="C4" s="115"/>
      <c r="D4" s="115"/>
    </row>
    <row r="5" spans="1:4" x14ac:dyDescent="0.25">
      <c r="A5" s="14" t="s">
        <v>0</v>
      </c>
      <c r="B5" s="14" t="s">
        <v>77</v>
      </c>
      <c r="C5" s="14" t="s">
        <v>23</v>
      </c>
      <c r="D5" s="14" t="s">
        <v>24</v>
      </c>
    </row>
    <row r="6" spans="1:4" x14ac:dyDescent="0.25">
      <c r="A6" s="1" t="s">
        <v>74</v>
      </c>
      <c r="B6" s="1" t="s">
        <v>1</v>
      </c>
      <c r="C6" s="45">
        <v>80000</v>
      </c>
      <c r="D6" s="2" t="s">
        <v>71</v>
      </c>
    </row>
    <row r="7" spans="1:4" x14ac:dyDescent="0.25">
      <c r="A7" s="1">
        <v>511</v>
      </c>
      <c r="B7" s="1" t="s">
        <v>2</v>
      </c>
      <c r="C7" s="45">
        <v>115000</v>
      </c>
      <c r="D7" s="2" t="s">
        <v>72</v>
      </c>
    </row>
    <row r="8" spans="1:4" x14ac:dyDescent="0.25">
      <c r="A8" s="1">
        <v>511</v>
      </c>
      <c r="B8" s="1" t="s">
        <v>2</v>
      </c>
      <c r="C8" s="45">
        <v>70000</v>
      </c>
      <c r="D8" s="2" t="s">
        <v>73</v>
      </c>
    </row>
    <row r="9" spans="1:4" x14ac:dyDescent="0.25">
      <c r="A9" s="1" t="s">
        <v>75</v>
      </c>
      <c r="B9" s="1" t="s">
        <v>2</v>
      </c>
      <c r="C9" s="45">
        <v>60000</v>
      </c>
      <c r="D9" s="2" t="s">
        <v>76</v>
      </c>
    </row>
    <row r="10" spans="1:4" x14ac:dyDescent="0.25">
      <c r="A10" s="1">
        <v>511</v>
      </c>
      <c r="B10" s="1" t="s">
        <v>4</v>
      </c>
      <c r="C10" s="45">
        <v>60000</v>
      </c>
      <c r="D10" s="2" t="s">
        <v>78</v>
      </c>
    </row>
    <row r="11" spans="1:4" x14ac:dyDescent="0.25">
      <c r="A11" s="1"/>
      <c r="B11" s="1"/>
      <c r="C11" s="46">
        <f>SUM(C6:C10)</f>
        <v>385000</v>
      </c>
      <c r="D11" s="50" t="s">
        <v>22</v>
      </c>
    </row>
    <row r="13" spans="1:4" ht="18.75" customHeight="1" x14ac:dyDescent="0.25">
      <c r="A13" s="47"/>
      <c r="B13" s="47"/>
      <c r="C13" s="48"/>
      <c r="D13" s="49"/>
    </row>
  </sheetData>
  <mergeCells count="2">
    <mergeCell ref="A4:D4"/>
    <mergeCell ref="A1:D1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4"/>
  <sheetViews>
    <sheetView workbookViewId="0">
      <selection activeCell="G16" sqref="G16"/>
    </sheetView>
  </sheetViews>
  <sheetFormatPr defaultRowHeight="15" x14ac:dyDescent="0.25"/>
  <cols>
    <col min="1" max="7" width="12.42578125" customWidth="1"/>
  </cols>
  <sheetData>
    <row r="2" spans="1:7" ht="23.25" x14ac:dyDescent="0.35">
      <c r="A2" s="117" t="s">
        <v>25</v>
      </c>
      <c r="B2" s="117"/>
      <c r="C2" s="117"/>
      <c r="D2" s="117"/>
      <c r="E2" s="117"/>
      <c r="F2" s="117"/>
      <c r="G2" s="117"/>
    </row>
    <row r="3" spans="1:7" ht="23.25" x14ac:dyDescent="0.35">
      <c r="A3" s="117" t="s">
        <v>26</v>
      </c>
      <c r="B3" s="117"/>
      <c r="C3" s="117"/>
      <c r="D3" s="117"/>
      <c r="E3" s="117"/>
      <c r="F3" s="117"/>
      <c r="G3" s="117"/>
    </row>
    <row r="4" spans="1:7" ht="23.25" x14ac:dyDescent="0.35">
      <c r="A4" s="117" t="s">
        <v>27</v>
      </c>
      <c r="B4" s="117"/>
      <c r="C4" s="117"/>
      <c r="D4" s="117"/>
      <c r="E4" s="117"/>
      <c r="F4" s="117"/>
      <c r="G4" s="117"/>
    </row>
    <row r="5" spans="1:7" ht="23.25" x14ac:dyDescent="0.35">
      <c r="A5" s="15"/>
      <c r="B5" s="15"/>
      <c r="C5" s="15"/>
      <c r="D5" s="15"/>
    </row>
    <row r="7" spans="1:7" ht="18.75" x14ac:dyDescent="0.3">
      <c r="A7" s="118" t="s">
        <v>79</v>
      </c>
      <c r="B7" s="118"/>
      <c r="C7" s="118"/>
      <c r="D7" s="118"/>
      <c r="E7" s="118"/>
      <c r="F7" s="118"/>
      <c r="G7" s="118"/>
    </row>
    <row r="9" spans="1:7" x14ac:dyDescent="0.25">
      <c r="A9" t="s">
        <v>52</v>
      </c>
      <c r="E9" s="20">
        <v>2026</v>
      </c>
      <c r="F9" s="20">
        <v>2027</v>
      </c>
      <c r="G9" s="20">
        <v>2028</v>
      </c>
    </row>
    <row r="10" spans="1:7" x14ac:dyDescent="0.25">
      <c r="A10" s="21" t="s">
        <v>28</v>
      </c>
      <c r="B10" s="22"/>
      <c r="C10" s="22"/>
      <c r="D10" s="22"/>
      <c r="E10" s="23">
        <f>SUM(E11:E13)</f>
        <v>31430</v>
      </c>
      <c r="F10" s="23">
        <f>SUM(F11:F13)</f>
        <v>31430</v>
      </c>
      <c r="G10" s="23">
        <f>SUM(G11:G13)</f>
        <v>31430</v>
      </c>
    </row>
    <row r="11" spans="1:7" x14ac:dyDescent="0.25">
      <c r="A11" s="9" t="s">
        <v>29</v>
      </c>
      <c r="B11" s="16"/>
      <c r="C11" s="16"/>
      <c r="D11" s="16"/>
      <c r="E11" s="18">
        <v>5000</v>
      </c>
      <c r="F11" s="18">
        <v>5000</v>
      </c>
      <c r="G11" s="18">
        <v>5000</v>
      </c>
    </row>
    <row r="12" spans="1:7" x14ac:dyDescent="0.25">
      <c r="A12" s="9" t="s">
        <v>66</v>
      </c>
      <c r="B12" s="16"/>
      <c r="C12" s="16"/>
      <c r="D12" s="16"/>
      <c r="E12" s="18">
        <v>26200</v>
      </c>
      <c r="F12" s="18">
        <v>26200</v>
      </c>
      <c r="G12" s="18">
        <v>26200</v>
      </c>
    </row>
    <row r="13" spans="1:7" x14ac:dyDescent="0.25">
      <c r="A13" s="9" t="s">
        <v>30</v>
      </c>
      <c r="B13" s="16"/>
      <c r="C13" s="16"/>
      <c r="D13" s="16"/>
      <c r="E13" s="18">
        <v>230</v>
      </c>
      <c r="F13" s="18">
        <v>230</v>
      </c>
      <c r="G13" s="18">
        <v>230</v>
      </c>
    </row>
    <row r="14" spans="1:7" x14ac:dyDescent="0.25">
      <c r="A14" s="21" t="s">
        <v>31</v>
      </c>
      <c r="B14" s="22"/>
      <c r="C14" s="22"/>
      <c r="D14" s="22"/>
      <c r="E14" s="23">
        <f>SUM(E15:E16)</f>
        <v>31430</v>
      </c>
      <c r="F14" s="23">
        <f>SUM(F15:F16)</f>
        <v>31430</v>
      </c>
      <c r="G14" s="23">
        <f>SUM(G15:G16)</f>
        <v>31430</v>
      </c>
    </row>
    <row r="15" spans="1:7" x14ac:dyDescent="0.25">
      <c r="A15" s="9" t="s">
        <v>32</v>
      </c>
      <c r="B15" s="16"/>
      <c r="C15" s="16"/>
      <c r="D15" s="16"/>
      <c r="E15" s="18">
        <v>26200</v>
      </c>
      <c r="F15" s="18">
        <v>26200</v>
      </c>
      <c r="G15" s="18">
        <v>26200</v>
      </c>
    </row>
    <row r="16" spans="1:7" x14ac:dyDescent="0.25">
      <c r="A16" s="9" t="s">
        <v>33</v>
      </c>
      <c r="B16" s="16"/>
      <c r="C16" s="16"/>
      <c r="D16" s="16"/>
      <c r="E16" s="18">
        <v>5230</v>
      </c>
      <c r="F16" s="18">
        <v>5230</v>
      </c>
      <c r="G16" s="18">
        <v>5230</v>
      </c>
    </row>
    <row r="20" spans="1:7" x14ac:dyDescent="0.25">
      <c r="A20" s="94" t="s">
        <v>69</v>
      </c>
      <c r="B20" s="94"/>
      <c r="C20" s="94"/>
      <c r="D20" s="94"/>
      <c r="E20" s="94"/>
      <c r="F20" s="94"/>
      <c r="G20" s="94"/>
    </row>
    <row r="21" spans="1:7" x14ac:dyDescent="0.25">
      <c r="E21" s="106" t="s">
        <v>57</v>
      </c>
      <c r="F21" s="106"/>
      <c r="G21" s="106"/>
    </row>
    <row r="22" spans="1:7" x14ac:dyDescent="0.25">
      <c r="E22" s="106" t="s">
        <v>35</v>
      </c>
      <c r="F22" s="106"/>
      <c r="G22" s="106"/>
    </row>
    <row r="24" spans="1:7" x14ac:dyDescent="0.25">
      <c r="A24" s="94"/>
      <c r="B24" s="94"/>
      <c r="C24" s="94"/>
      <c r="D24" s="94"/>
      <c r="E24" s="94"/>
    </row>
  </sheetData>
  <mergeCells count="8">
    <mergeCell ref="A24:E24"/>
    <mergeCell ref="E22:G22"/>
    <mergeCell ref="A2:G2"/>
    <mergeCell ref="A3:G3"/>
    <mergeCell ref="A4:G4"/>
    <mergeCell ref="A7:G7"/>
    <mergeCell ref="A20:G20"/>
    <mergeCell ref="E21:G2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abSelected="1" workbookViewId="0">
      <selection activeCell="R16" sqref="R16"/>
    </sheetView>
  </sheetViews>
  <sheetFormatPr defaultRowHeight="15" x14ac:dyDescent="0.25"/>
  <cols>
    <col min="1" max="7" width="12.28515625" customWidth="1"/>
  </cols>
  <sheetData>
    <row r="1" spans="1:7" ht="23.25" x14ac:dyDescent="0.35">
      <c r="A1" s="117" t="s">
        <v>25</v>
      </c>
      <c r="B1" s="117"/>
      <c r="C1" s="117"/>
      <c r="D1" s="117"/>
      <c r="E1" s="117"/>
      <c r="F1" s="117"/>
      <c r="G1" s="117"/>
    </row>
    <row r="2" spans="1:7" ht="23.25" x14ac:dyDescent="0.35">
      <c r="A2" s="117" t="s">
        <v>26</v>
      </c>
      <c r="B2" s="117"/>
      <c r="C2" s="117"/>
      <c r="D2" s="117"/>
      <c r="E2" s="117"/>
      <c r="F2" s="117"/>
      <c r="G2" s="117"/>
    </row>
    <row r="3" spans="1:7" ht="23.25" x14ac:dyDescent="0.35">
      <c r="A3" s="117" t="s">
        <v>27</v>
      </c>
      <c r="B3" s="117"/>
      <c r="C3" s="117"/>
      <c r="D3" s="117"/>
      <c r="E3" s="117"/>
      <c r="F3" s="117"/>
      <c r="G3" s="117"/>
    </row>
    <row r="4" spans="1:7" ht="23.25" x14ac:dyDescent="0.35">
      <c r="A4" s="15"/>
      <c r="B4" s="15"/>
      <c r="C4" s="15"/>
      <c r="D4" s="15"/>
      <c r="E4" s="15"/>
    </row>
    <row r="6" spans="1:7" ht="18.75" x14ac:dyDescent="0.3">
      <c r="A6" s="118" t="s">
        <v>80</v>
      </c>
      <c r="B6" s="118"/>
      <c r="C6" s="118"/>
      <c r="D6" s="118"/>
      <c r="E6" s="118"/>
      <c r="F6" s="118"/>
      <c r="G6" s="118"/>
    </row>
    <row r="9" spans="1:7" x14ac:dyDescent="0.25">
      <c r="A9" s="21" t="s">
        <v>28</v>
      </c>
      <c r="B9" s="22"/>
      <c r="C9" s="22"/>
      <c r="D9" s="22"/>
      <c r="E9" s="22"/>
      <c r="F9" s="24"/>
      <c r="G9" s="23">
        <f>SUM(G10:G13)</f>
        <v>30121141</v>
      </c>
    </row>
    <row r="10" spans="1:7" x14ac:dyDescent="0.25">
      <c r="A10" s="9" t="s">
        <v>29</v>
      </c>
      <c r="B10" s="16"/>
      <c r="C10" s="16"/>
      <c r="D10" s="16"/>
      <c r="E10" s="16"/>
      <c r="F10" s="17"/>
      <c r="G10" s="18">
        <v>3691141</v>
      </c>
    </row>
    <row r="11" spans="1:7" x14ac:dyDescent="0.25">
      <c r="A11" s="9" t="s">
        <v>62</v>
      </c>
      <c r="B11" s="16"/>
      <c r="C11" s="16"/>
      <c r="D11" s="16"/>
      <c r="E11" s="16"/>
      <c r="F11" s="17"/>
      <c r="G11" s="18">
        <v>26200000</v>
      </c>
    </row>
    <row r="12" spans="1:7" x14ac:dyDescent="0.25">
      <c r="A12" s="9" t="s">
        <v>30</v>
      </c>
      <c r="B12" s="16"/>
      <c r="C12" s="16"/>
      <c r="D12" s="16"/>
      <c r="E12" s="16"/>
      <c r="F12" s="17"/>
      <c r="G12" s="18">
        <v>230000</v>
      </c>
    </row>
    <row r="13" spans="1:7" x14ac:dyDescent="0.25">
      <c r="A13" s="9" t="s">
        <v>50</v>
      </c>
      <c r="B13" s="16"/>
      <c r="C13" s="16"/>
      <c r="D13" s="16"/>
      <c r="E13" s="16"/>
      <c r="F13" s="17"/>
      <c r="G13" s="18">
        <v>0</v>
      </c>
    </row>
    <row r="14" spans="1:7" x14ac:dyDescent="0.25">
      <c r="A14" s="21" t="s">
        <v>31</v>
      </c>
      <c r="B14" s="22"/>
      <c r="C14" s="22"/>
      <c r="D14" s="22"/>
      <c r="E14" s="22"/>
      <c r="F14" s="24"/>
      <c r="G14" s="23">
        <f>SUM(G15:G17)</f>
        <v>30121141</v>
      </c>
    </row>
    <row r="15" spans="1:7" x14ac:dyDescent="0.25">
      <c r="A15" s="9" t="s">
        <v>81</v>
      </c>
      <c r="B15" s="16"/>
      <c r="C15" s="16"/>
      <c r="D15" s="16"/>
      <c r="E15" s="16"/>
      <c r="F15" s="17"/>
      <c r="G15" s="18">
        <v>26200000</v>
      </c>
    </row>
    <row r="16" spans="1:7" x14ac:dyDescent="0.25">
      <c r="A16" s="9" t="s">
        <v>33</v>
      </c>
      <c r="B16" s="16"/>
      <c r="C16" s="16"/>
      <c r="D16" s="16"/>
      <c r="E16" s="16"/>
      <c r="F16" s="17"/>
      <c r="G16" s="18">
        <f>G10+G12</f>
        <v>3921141</v>
      </c>
    </row>
    <row r="17" spans="1:7" x14ac:dyDescent="0.25">
      <c r="A17" s="119" t="s">
        <v>51</v>
      </c>
      <c r="B17" s="119"/>
      <c r="C17" s="119"/>
      <c r="D17" s="119"/>
      <c r="E17" s="119"/>
      <c r="F17" s="119"/>
      <c r="G17" s="18">
        <v>0</v>
      </c>
    </row>
    <row r="21" spans="1:7" x14ac:dyDescent="0.25">
      <c r="A21" s="94" t="s">
        <v>69</v>
      </c>
      <c r="B21" s="94"/>
      <c r="C21" s="94"/>
      <c r="D21" s="94"/>
      <c r="E21" s="94"/>
      <c r="F21" s="94"/>
      <c r="G21" s="94"/>
    </row>
    <row r="22" spans="1:7" x14ac:dyDescent="0.25">
      <c r="E22" s="106" t="s">
        <v>34</v>
      </c>
      <c r="F22" s="106"/>
      <c r="G22" s="106"/>
    </row>
    <row r="23" spans="1:7" x14ac:dyDescent="0.25">
      <c r="E23" s="106" t="s">
        <v>35</v>
      </c>
      <c r="F23" s="106"/>
      <c r="G23" s="106"/>
    </row>
  </sheetData>
  <mergeCells count="8">
    <mergeCell ref="A1:G1"/>
    <mergeCell ref="E22:G22"/>
    <mergeCell ref="E23:G23"/>
    <mergeCell ref="A17:F17"/>
    <mergeCell ref="A21:G21"/>
    <mergeCell ref="A2:G2"/>
    <mergeCell ref="A3:G3"/>
    <mergeCell ref="A6:G6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C4F14A11398A4BA80CAB24AD3380C2" ma:contentTypeVersion="3" ma:contentTypeDescription="Vytvoří nový dokument" ma:contentTypeScope="" ma:versionID="dcfab299ae0adf40fd64167bc6f6a3fb">
  <xsd:schema xmlns:xsd="http://www.w3.org/2001/XMLSchema" xmlns:xs="http://www.w3.org/2001/XMLSchema" xmlns:p="http://schemas.microsoft.com/office/2006/metadata/properties" xmlns:ns3="1a312652-1999-45b4-a83d-61e883fb2dfd" targetNamespace="http://schemas.microsoft.com/office/2006/metadata/properties" ma:root="true" ma:fieldsID="7034507370e7aaf63b4263f34d1a40d0" ns3:_="">
    <xsd:import namespace="1a312652-1999-45b4-a83d-61e883fb2d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12652-1999-45b4-a83d-61e883fb2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EAC762-907D-43EC-BE03-F26AA053188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312652-1999-45b4-a83d-61e883fb2df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BF304B-CDB1-415F-91E0-CACAC0750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32337-A53A-4C95-A729-68D742596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12652-1999-45b4-a83d-61e883fb2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Město</vt:lpstr>
      <vt:lpstr>Komentář</vt:lpstr>
      <vt:lpstr>Výhledový rozpočet</vt:lpstr>
      <vt:lpstr>Návrh rozpočtu souhrnný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ZŠ a MŠ Horní Jiřetí</dc:creator>
  <cp:lastModifiedBy>Klára Křivánková, ZŠ a MŠ Horní Jiřetín</cp:lastModifiedBy>
  <cp:lastPrinted>2024-11-25T15:02:41Z</cp:lastPrinted>
  <dcterms:created xsi:type="dcterms:W3CDTF">2018-09-24T07:42:22Z</dcterms:created>
  <dcterms:modified xsi:type="dcterms:W3CDTF">2024-11-29T12:02:03Z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0x01010026C4F14A11398A4BA80CAB24AD3380C2</vt:lpwstr>
  </property>
</Properties>
</file>